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10\Desktop\"/>
    </mc:Choice>
  </mc:AlternateContent>
  <xr:revisionPtr revIDLastSave="0" documentId="8_{266ADE80-F191-4BF6-9F37-FAE37ADEA49F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05.02.2020.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8" i="1" l="1"/>
  <c r="AA8" i="1" s="1"/>
  <c r="W8" i="1"/>
  <c r="X8" i="1" s="1"/>
  <c r="AB8" i="1" s="1"/>
  <c r="AC8" i="1" s="1"/>
  <c r="Z9" i="1"/>
  <c r="AA9" i="1" s="1"/>
  <c r="W9" i="1"/>
  <c r="X9" i="1" s="1"/>
  <c r="Z17" i="1"/>
  <c r="AA17" i="1" s="1"/>
  <c r="W17" i="1"/>
  <c r="X17" i="1" s="1"/>
  <c r="Z10" i="1"/>
  <c r="AA10" i="1" s="1"/>
  <c r="W10" i="1"/>
  <c r="X10" i="1" s="1"/>
  <c r="Z7" i="1"/>
  <c r="AA7" i="1" s="1"/>
  <c r="W7" i="1"/>
  <c r="X7" i="1" s="1"/>
  <c r="Z11" i="1"/>
  <c r="AA11" i="1" s="1"/>
  <c r="W11" i="1"/>
  <c r="X11" i="1" s="1"/>
  <c r="Z4" i="1"/>
  <c r="AA4" i="1" s="1"/>
  <c r="W4" i="1"/>
  <c r="X4" i="1" s="1"/>
  <c r="Z19" i="1"/>
  <c r="AA19" i="1" s="1"/>
  <c r="W19" i="1"/>
  <c r="X19" i="1" s="1"/>
  <c r="Z21" i="1"/>
  <c r="AA21" i="1" s="1"/>
  <c r="W21" i="1"/>
  <c r="X21" i="1" s="1"/>
  <c r="Z14" i="1"/>
  <c r="AA14" i="1" s="1"/>
  <c r="W14" i="1"/>
  <c r="X14" i="1" s="1"/>
  <c r="Z13" i="1"/>
  <c r="AA13" i="1" s="1"/>
  <c r="W13" i="1"/>
  <c r="X13" i="1" s="1"/>
  <c r="Z16" i="1"/>
  <c r="AA16" i="1" s="1"/>
  <c r="W16" i="1"/>
  <c r="X16" i="1" s="1"/>
  <c r="Z18" i="1"/>
  <c r="AA18" i="1" s="1"/>
  <c r="W18" i="1"/>
  <c r="X18" i="1" s="1"/>
  <c r="Z6" i="1"/>
  <c r="AA6" i="1" s="1"/>
  <c r="W6" i="1"/>
  <c r="X6" i="1" s="1"/>
  <c r="Z5" i="1"/>
  <c r="AA5" i="1" s="1"/>
  <c r="W5" i="1"/>
  <c r="X5" i="1" s="1"/>
  <c r="Z12" i="1"/>
  <c r="AA12" i="1" s="1"/>
  <c r="W12" i="1"/>
  <c r="X12" i="1" s="1"/>
  <c r="Z15" i="1"/>
  <c r="AA15" i="1" s="1"/>
  <c r="W15" i="1"/>
  <c r="X15" i="1" s="1"/>
  <c r="Z20" i="1"/>
  <c r="AA20" i="1" s="1"/>
  <c r="W20" i="1"/>
  <c r="X20" i="1" s="1"/>
  <c r="Z23" i="1"/>
  <c r="AA23" i="1" s="1"/>
  <c r="W23" i="1"/>
  <c r="X23" i="1" s="1"/>
  <c r="Z22" i="1"/>
  <c r="AA22" i="1" s="1"/>
  <c r="W22" i="1"/>
  <c r="X22" i="1" s="1"/>
  <c r="M23" i="1"/>
  <c r="N23" i="1" s="1"/>
  <c r="J23" i="1"/>
  <c r="K23" i="1" s="1"/>
  <c r="M22" i="1"/>
  <c r="N22" i="1" s="1"/>
  <c r="J22" i="1"/>
  <c r="K22" i="1" s="1"/>
  <c r="M21" i="1"/>
  <c r="N21" i="1" s="1"/>
  <c r="K21" i="1"/>
  <c r="J21" i="1"/>
  <c r="M20" i="1"/>
  <c r="N20" i="1" s="1"/>
  <c r="J20" i="1"/>
  <c r="K20" i="1" s="1"/>
  <c r="M19" i="1"/>
  <c r="N19" i="1" s="1"/>
  <c r="J19" i="1"/>
  <c r="K19" i="1" s="1"/>
  <c r="M18" i="1"/>
  <c r="N18" i="1" s="1"/>
  <c r="J18" i="1"/>
  <c r="K18" i="1" s="1"/>
  <c r="M17" i="1"/>
  <c r="N17" i="1" s="1"/>
  <c r="J17" i="1"/>
  <c r="K17" i="1" s="1"/>
  <c r="M16" i="1"/>
  <c r="N16" i="1" s="1"/>
  <c r="J16" i="1"/>
  <c r="K16" i="1" s="1"/>
  <c r="M15" i="1"/>
  <c r="N15" i="1" s="1"/>
  <c r="J15" i="1"/>
  <c r="K15" i="1" s="1"/>
  <c r="N14" i="1"/>
  <c r="M14" i="1"/>
  <c r="J14" i="1"/>
  <c r="K14" i="1" s="1"/>
  <c r="M13" i="1"/>
  <c r="N13" i="1" s="1"/>
  <c r="K13" i="1"/>
  <c r="J13" i="1"/>
  <c r="M12" i="1"/>
  <c r="N12" i="1" s="1"/>
  <c r="J12" i="1"/>
  <c r="K12" i="1" s="1"/>
  <c r="M11" i="1"/>
  <c r="N11" i="1" s="1"/>
  <c r="J11" i="1"/>
  <c r="K11" i="1" s="1"/>
  <c r="M10" i="1"/>
  <c r="N10" i="1" s="1"/>
  <c r="J10" i="1"/>
  <c r="K10" i="1" s="1"/>
  <c r="M9" i="1"/>
  <c r="N9" i="1" s="1"/>
  <c r="J9" i="1"/>
  <c r="K9" i="1" s="1"/>
  <c r="M8" i="1"/>
  <c r="N8" i="1" s="1"/>
  <c r="J8" i="1"/>
  <c r="K8" i="1" s="1"/>
  <c r="N7" i="1"/>
  <c r="M7" i="1"/>
  <c r="J7" i="1"/>
  <c r="K7" i="1" s="1"/>
  <c r="M6" i="1"/>
  <c r="N6" i="1" s="1"/>
  <c r="O6" i="1" s="1"/>
  <c r="P6" i="1" s="1"/>
  <c r="K6" i="1"/>
  <c r="J6" i="1"/>
  <c r="M5" i="1"/>
  <c r="N5" i="1" s="1"/>
  <c r="K5" i="1"/>
  <c r="J5" i="1"/>
  <c r="M4" i="1"/>
  <c r="N4" i="1" s="1"/>
  <c r="J4" i="1"/>
  <c r="K4" i="1" s="1"/>
  <c r="AB22" i="1" l="1"/>
  <c r="AC22" i="1" s="1"/>
  <c r="AB6" i="1"/>
  <c r="AC6" i="1" s="1"/>
  <c r="AB16" i="1"/>
  <c r="AC16" i="1" s="1"/>
  <c r="AB14" i="1"/>
  <c r="AC14" i="1" s="1"/>
  <c r="AB19" i="1"/>
  <c r="AC19" i="1" s="1"/>
  <c r="AB11" i="1"/>
  <c r="AC11" i="1" s="1"/>
  <c r="AB10" i="1"/>
  <c r="AC10" i="1" s="1"/>
  <c r="AB9" i="1"/>
  <c r="AC9" i="1" s="1"/>
  <c r="AB20" i="1"/>
  <c r="AC20" i="1" s="1"/>
  <c r="AB5" i="1"/>
  <c r="AC5" i="1" s="1"/>
  <c r="AB13" i="1"/>
  <c r="AC13" i="1" s="1"/>
  <c r="AB21" i="1"/>
  <c r="AC21" i="1" s="1"/>
  <c r="AB4" i="1"/>
  <c r="AC4" i="1" s="1"/>
  <c r="AB7" i="1"/>
  <c r="AC7" i="1" s="1"/>
  <c r="AB17" i="1"/>
  <c r="AC17" i="1" s="1"/>
  <c r="O13" i="1"/>
  <c r="P13" i="1" s="1"/>
  <c r="O17" i="1"/>
  <c r="P17" i="1" s="1"/>
  <c r="O21" i="1"/>
  <c r="P21" i="1" s="1"/>
  <c r="O10" i="1"/>
  <c r="P10" i="1" s="1"/>
  <c r="O16" i="1"/>
  <c r="P16" i="1" s="1"/>
  <c r="O20" i="1"/>
  <c r="P20" i="1" s="1"/>
  <c r="O14" i="1"/>
  <c r="P14" i="1" s="1"/>
  <c r="O18" i="1"/>
  <c r="P18" i="1" s="1"/>
  <c r="O22" i="1"/>
  <c r="P22" i="1" s="1"/>
  <c r="O4" i="1"/>
  <c r="P4" i="1" s="1"/>
  <c r="O12" i="1"/>
  <c r="P12" i="1" s="1"/>
  <c r="O9" i="1"/>
  <c r="P9" i="1" s="1"/>
  <c r="O15" i="1"/>
  <c r="P15" i="1" s="1"/>
  <c r="O19" i="1"/>
  <c r="P19" i="1" s="1"/>
  <c r="O23" i="1"/>
  <c r="P23" i="1" s="1"/>
</calcChain>
</file>

<file path=xl/sharedStrings.xml><?xml version="1.0" encoding="utf-8"?>
<sst xmlns="http://schemas.openxmlformats.org/spreadsheetml/2006/main" count="71" uniqueCount="35">
  <si>
    <t>FBF - Brčko - 5. veljače 2020. srijeda</t>
  </si>
  <si>
    <t>teorija</t>
  </si>
  <si>
    <t>zadaci</t>
  </si>
  <si>
    <t>r.br</t>
  </si>
  <si>
    <t>index</t>
  </si>
  <si>
    <t>Prezime</t>
  </si>
  <si>
    <t>Ime</t>
  </si>
  <si>
    <t>seminar</t>
  </si>
  <si>
    <t>bod</t>
  </si>
  <si>
    <t>%</t>
  </si>
  <si>
    <t>ocjena</t>
  </si>
  <si>
    <t>prosjek</t>
  </si>
  <si>
    <t>prijedlog</t>
  </si>
  <si>
    <t>053/19-Fa</t>
  </si>
  <si>
    <t>P</t>
  </si>
  <si>
    <t>044/19-S</t>
  </si>
  <si>
    <t>038/19-Ft</t>
  </si>
  <si>
    <t>025/19-Ra</t>
  </si>
  <si>
    <t>008/19-Ft</t>
  </si>
  <si>
    <t>010/19-Ft</t>
  </si>
  <si>
    <t>042/19-Ft</t>
  </si>
  <si>
    <t>039/19-Ft</t>
  </si>
  <si>
    <t>031/19-Ft</t>
  </si>
  <si>
    <t>032/19-Ra</t>
  </si>
  <si>
    <t>045/19-S</t>
  </si>
  <si>
    <t>043/19-S</t>
  </si>
  <si>
    <t>004/19-St</t>
  </si>
  <si>
    <t>023/19-Ra</t>
  </si>
  <si>
    <t>017/19-S</t>
  </si>
  <si>
    <t>021/19-Ra</t>
  </si>
  <si>
    <t>041/19-Fa</t>
  </si>
  <si>
    <t>020/19-S</t>
  </si>
  <si>
    <t>018/19-Fa</t>
  </si>
  <si>
    <t>mjera</t>
  </si>
  <si>
    <t>05.02.2020.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</si>
</sst>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4" xfId="0" applyBorder="1" applyAlignment="1">
      <alignment horizontal="center" textRotation="9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0" fillId="0" borderId="4" xfId="0" applyBorder="1"/>
    <xf numFmtId="0" fontId="0" fillId="0" borderId="5" xfId="0" applyBorder="1"/>
    <xf numFmtId="0" fontId="0" fillId="0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9" fontId="0" fillId="2" borderId="4" xfId="0" applyNumberFormat="1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9" fontId="0" fillId="0" borderId="4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9" fontId="0" fillId="3" borderId="4" xfId="0" applyNumberFormat="1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9" fontId="0" fillId="3" borderId="4" xfId="0" applyNumberFormat="1" applyFill="1" applyBorder="1" applyAlignment="1">
      <alignment horizontal="center"/>
    </xf>
    <xf numFmtId="9" fontId="0" fillId="0" borderId="4" xfId="0" applyNumberFormat="1" applyFont="1" applyFill="1" applyBorder="1" applyAlignment="1">
      <alignment horizontal="center"/>
    </xf>
    <xf numFmtId="9" fontId="0" fillId="4" borderId="4" xfId="0" applyNumberFormat="1" applyFill="1" applyBorder="1" applyAlignment="1">
      <alignment horizontal="center"/>
    </xf>
    <xf numFmtId="9" fontId="0" fillId="4" borderId="5" xfId="0" applyNumberForma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C31"/>
  <sheetViews>
    <sheetView tabSelected="1" workbookViewId="0">
      <selection activeCell="B2" sqref="B2:AC32"/>
    </sheetView>
  </sheetViews>
  <sheetFormatPr defaultRowHeight="15" x14ac:dyDescent="0.25"/>
  <cols>
    <col min="1" max="2" width="1.85546875" customWidth="1"/>
    <col min="3" max="3" width="3.7109375" customWidth="1"/>
    <col min="4" max="4" width="10.42578125" customWidth="1"/>
    <col min="5" max="5" width="0.140625" customWidth="1"/>
    <col min="6" max="6" width="10.85546875" hidden="1" customWidth="1"/>
    <col min="7" max="7" width="3.7109375" customWidth="1"/>
    <col min="8" max="8" width="1.7109375" customWidth="1"/>
    <col min="9" max="9" width="4.7109375" customWidth="1"/>
    <col min="10" max="10" width="5.7109375" customWidth="1"/>
    <col min="11" max="11" width="3.7109375" customWidth="1"/>
    <col min="12" max="12" width="4.7109375" customWidth="1"/>
    <col min="13" max="13" width="5.7109375" customWidth="1"/>
    <col min="14" max="14" width="3.7109375" customWidth="1"/>
    <col min="15" max="15" width="4.7109375" customWidth="1"/>
    <col min="16" max="16" width="3.7109375" customWidth="1"/>
    <col min="18" max="18" width="3.7109375" customWidth="1"/>
    <col min="19" max="19" width="10.42578125" customWidth="1"/>
    <col min="20" max="20" width="3.7109375" customWidth="1"/>
    <col min="21" max="21" width="1.7109375" customWidth="1"/>
    <col min="22" max="22" width="4.7109375" customWidth="1"/>
    <col min="23" max="23" width="5.7109375" customWidth="1"/>
    <col min="24" max="24" width="3.7109375" customWidth="1"/>
    <col min="25" max="25" width="4.7109375" customWidth="1"/>
    <col min="26" max="26" width="5.7109375" customWidth="1"/>
    <col min="27" max="27" width="3.7109375" customWidth="1"/>
    <col min="28" max="28" width="4.7109375" customWidth="1"/>
    <col min="29" max="29" width="3.7109375" customWidth="1"/>
  </cols>
  <sheetData>
    <row r="2" spans="2:29" x14ac:dyDescent="0.25">
      <c r="C2" s="29" t="s">
        <v>0</v>
      </c>
      <c r="D2" s="29"/>
      <c r="E2" s="29"/>
      <c r="F2" s="29"/>
      <c r="G2" s="30"/>
      <c r="I2" s="28" t="s">
        <v>1</v>
      </c>
      <c r="J2" s="29"/>
      <c r="K2" s="30"/>
      <c r="L2" s="28" t="s">
        <v>2</v>
      </c>
      <c r="M2" s="29"/>
      <c r="N2" s="30"/>
      <c r="R2" s="29" t="s">
        <v>34</v>
      </c>
      <c r="S2" s="29"/>
      <c r="T2" s="30"/>
      <c r="V2" s="28" t="s">
        <v>1</v>
      </c>
      <c r="W2" s="29"/>
      <c r="X2" s="30"/>
      <c r="Y2" s="28" t="s">
        <v>2</v>
      </c>
      <c r="Z2" s="29"/>
      <c r="AA2" s="30"/>
    </row>
    <row r="3" spans="2:29" ht="47.25" x14ac:dyDescent="0.25">
      <c r="C3" s="1" t="s">
        <v>3</v>
      </c>
      <c r="D3" s="2" t="s">
        <v>4</v>
      </c>
      <c r="E3" s="2" t="s">
        <v>5</v>
      </c>
      <c r="F3" s="3" t="s">
        <v>6</v>
      </c>
      <c r="G3" s="4" t="s">
        <v>7</v>
      </c>
      <c r="I3" s="5" t="s">
        <v>8</v>
      </c>
      <c r="J3" s="6" t="s">
        <v>9</v>
      </c>
      <c r="K3" s="7" t="s">
        <v>10</v>
      </c>
      <c r="L3" s="5" t="s">
        <v>8</v>
      </c>
      <c r="M3" s="6" t="s">
        <v>9</v>
      </c>
      <c r="N3" s="7" t="s">
        <v>10</v>
      </c>
      <c r="O3" s="8" t="s">
        <v>11</v>
      </c>
      <c r="P3" s="6" t="s">
        <v>12</v>
      </c>
      <c r="R3" s="1" t="s">
        <v>3</v>
      </c>
      <c r="S3" s="2" t="s">
        <v>4</v>
      </c>
      <c r="T3" s="4" t="s">
        <v>7</v>
      </c>
      <c r="V3" s="5" t="s">
        <v>8</v>
      </c>
      <c r="W3" s="6" t="s">
        <v>9</v>
      </c>
      <c r="X3" s="7" t="s">
        <v>10</v>
      </c>
      <c r="Y3" s="5" t="s">
        <v>8</v>
      </c>
      <c r="Z3" s="6" t="s">
        <v>9</v>
      </c>
      <c r="AA3" s="7" t="s">
        <v>10</v>
      </c>
      <c r="AB3" s="8" t="s">
        <v>11</v>
      </c>
      <c r="AC3" s="6" t="s">
        <v>12</v>
      </c>
    </row>
    <row r="4" spans="2:29" x14ac:dyDescent="0.25">
      <c r="C4" s="2">
        <v>3</v>
      </c>
      <c r="D4" s="2" t="s">
        <v>13</v>
      </c>
      <c r="E4" s="9"/>
      <c r="F4" s="10"/>
      <c r="G4" s="11">
        <v>10</v>
      </c>
      <c r="I4" s="12">
        <v>48</v>
      </c>
      <c r="J4" s="13">
        <f t="shared" ref="J4:J23" si="0">I4/53</f>
        <v>0.90566037735849059</v>
      </c>
      <c r="K4" s="14">
        <f t="shared" ref="K4:K23" si="1">VLOOKUP(J4,$I$25:$K$30,3)</f>
        <v>9</v>
      </c>
      <c r="L4" s="15">
        <v>25</v>
      </c>
      <c r="M4" s="16">
        <f t="shared" ref="M4:M23" si="2">L4/25</f>
        <v>1</v>
      </c>
      <c r="N4" s="17">
        <f t="shared" ref="N4:N23" si="3">VLOOKUP(M4,$I$25:$K$30,3)</f>
        <v>9</v>
      </c>
      <c r="O4" s="18">
        <f>(N4+K4+G4)/3</f>
        <v>9.3333333333333339</v>
      </c>
      <c r="P4" s="19">
        <f>MROUND(O4,1)</f>
        <v>9</v>
      </c>
      <c r="R4" s="2">
        <v>3</v>
      </c>
      <c r="S4" s="2" t="s">
        <v>26</v>
      </c>
      <c r="T4" s="11">
        <v>8</v>
      </c>
      <c r="V4" s="12">
        <v>52</v>
      </c>
      <c r="W4" s="13">
        <f t="shared" ref="W4:W23" si="4">V4/53</f>
        <v>0.98113207547169812</v>
      </c>
      <c r="X4" s="14">
        <f t="shared" ref="X4:X23" si="5">VLOOKUP(W4,$I$25:$K$30,3)</f>
        <v>9</v>
      </c>
      <c r="Y4" s="15">
        <v>21</v>
      </c>
      <c r="Z4" s="16">
        <f t="shared" ref="Z4:Z23" si="6">Y4/25</f>
        <v>0.84</v>
      </c>
      <c r="AA4" s="17">
        <f t="shared" ref="AA4:AA23" si="7">VLOOKUP(Z4,$I$25:$K$30,3)</f>
        <v>9</v>
      </c>
      <c r="AB4" s="18">
        <f t="shared" ref="AB4:AB11" si="8">(AA4+X4+T4)/3</f>
        <v>8.6666666666666661</v>
      </c>
      <c r="AC4" s="19">
        <f t="shared" ref="AC4:AC11" si="9">MROUND(AB4,1)</f>
        <v>9</v>
      </c>
    </row>
    <row r="5" spans="2:29" x14ac:dyDescent="0.25">
      <c r="C5" s="2">
        <v>4</v>
      </c>
      <c r="D5" s="2"/>
      <c r="E5" s="9"/>
      <c r="F5" s="10"/>
      <c r="G5" s="11">
        <v>6</v>
      </c>
      <c r="I5" s="20"/>
      <c r="J5" s="21">
        <f t="shared" si="0"/>
        <v>0</v>
      </c>
      <c r="K5" s="22">
        <f t="shared" si="1"/>
        <v>5</v>
      </c>
      <c r="L5" s="20"/>
      <c r="M5" s="23">
        <f t="shared" si="2"/>
        <v>0</v>
      </c>
      <c r="N5" s="22">
        <f t="shared" si="3"/>
        <v>5</v>
      </c>
      <c r="O5" s="18"/>
      <c r="P5" s="19"/>
      <c r="R5" s="2">
        <v>4</v>
      </c>
      <c r="S5" s="2" t="s">
        <v>18</v>
      </c>
      <c r="T5" s="11">
        <v>8</v>
      </c>
      <c r="V5" s="12">
        <v>44</v>
      </c>
      <c r="W5" s="13">
        <f t="shared" si="4"/>
        <v>0.83018867924528306</v>
      </c>
      <c r="X5" s="14">
        <f t="shared" si="5"/>
        <v>9</v>
      </c>
      <c r="Y5" s="15">
        <v>24</v>
      </c>
      <c r="Z5" s="16">
        <f t="shared" si="6"/>
        <v>0.96</v>
      </c>
      <c r="AA5" s="17">
        <f t="shared" si="7"/>
        <v>9</v>
      </c>
      <c r="AB5" s="18">
        <f t="shared" si="8"/>
        <v>8.6666666666666661</v>
      </c>
      <c r="AC5" s="19">
        <f t="shared" si="9"/>
        <v>9</v>
      </c>
    </row>
    <row r="6" spans="2:29" x14ac:dyDescent="0.25">
      <c r="B6" t="s">
        <v>14</v>
      </c>
      <c r="C6" s="2">
        <v>5</v>
      </c>
      <c r="D6" s="2" t="s">
        <v>15</v>
      </c>
      <c r="E6" s="9"/>
      <c r="F6" s="10"/>
      <c r="G6" s="11">
        <v>7</v>
      </c>
      <c r="I6" s="12">
        <v>42</v>
      </c>
      <c r="J6" s="13">
        <f t="shared" si="0"/>
        <v>0.79245283018867929</v>
      </c>
      <c r="K6" s="14">
        <f t="shared" si="1"/>
        <v>8</v>
      </c>
      <c r="L6" s="15">
        <v>22</v>
      </c>
      <c r="M6" s="16">
        <f t="shared" si="2"/>
        <v>0.88</v>
      </c>
      <c r="N6" s="17">
        <f t="shared" si="3"/>
        <v>9</v>
      </c>
      <c r="O6" s="18">
        <f>(N6+K6+G6)/3</f>
        <v>8</v>
      </c>
      <c r="P6" s="19">
        <f>MROUND(O6,1)</f>
        <v>8</v>
      </c>
      <c r="R6" s="2">
        <v>5</v>
      </c>
      <c r="S6" s="2" t="s">
        <v>19</v>
      </c>
      <c r="T6" s="11">
        <v>6</v>
      </c>
      <c r="V6" s="12">
        <v>49</v>
      </c>
      <c r="W6" s="13">
        <f t="shared" si="4"/>
        <v>0.92452830188679247</v>
      </c>
      <c r="X6" s="14">
        <f t="shared" si="5"/>
        <v>9</v>
      </c>
      <c r="Y6" s="15">
        <v>23</v>
      </c>
      <c r="Z6" s="16">
        <f t="shared" si="6"/>
        <v>0.92</v>
      </c>
      <c r="AA6" s="17">
        <f t="shared" si="7"/>
        <v>9</v>
      </c>
      <c r="AB6" s="18">
        <f t="shared" si="8"/>
        <v>8</v>
      </c>
      <c r="AC6" s="19">
        <f t="shared" si="9"/>
        <v>8</v>
      </c>
    </row>
    <row r="7" spans="2:29" x14ac:dyDescent="0.25">
      <c r="C7" s="2">
        <v>6</v>
      </c>
      <c r="D7" s="2" t="s">
        <v>16</v>
      </c>
      <c r="E7" s="9"/>
      <c r="F7" s="10"/>
      <c r="G7" s="11">
        <v>7</v>
      </c>
      <c r="I7" s="12">
        <v>28</v>
      </c>
      <c r="J7" s="13">
        <f t="shared" si="0"/>
        <v>0.52830188679245282</v>
      </c>
      <c r="K7" s="14">
        <f t="shared" si="1"/>
        <v>6</v>
      </c>
      <c r="L7" s="20">
        <v>11</v>
      </c>
      <c r="M7" s="23">
        <f t="shared" si="2"/>
        <v>0.44</v>
      </c>
      <c r="N7" s="22">
        <f t="shared" si="3"/>
        <v>5</v>
      </c>
      <c r="O7" s="18"/>
      <c r="P7" s="19"/>
      <c r="R7" s="2">
        <v>6</v>
      </c>
      <c r="S7" s="2" t="s">
        <v>28</v>
      </c>
      <c r="T7" s="11">
        <v>8</v>
      </c>
      <c r="V7" s="12">
        <v>42</v>
      </c>
      <c r="W7" s="13">
        <f t="shared" si="4"/>
        <v>0.79245283018867929</v>
      </c>
      <c r="X7" s="14">
        <f t="shared" si="5"/>
        <v>8</v>
      </c>
      <c r="Y7" s="15">
        <v>22</v>
      </c>
      <c r="Z7" s="16">
        <f t="shared" si="6"/>
        <v>0.88</v>
      </c>
      <c r="AA7" s="17">
        <f t="shared" si="7"/>
        <v>9</v>
      </c>
      <c r="AB7" s="18">
        <f t="shared" si="8"/>
        <v>8.3333333333333339</v>
      </c>
      <c r="AC7" s="19">
        <f t="shared" si="9"/>
        <v>8</v>
      </c>
    </row>
    <row r="8" spans="2:29" x14ac:dyDescent="0.25">
      <c r="C8" s="2">
        <v>7</v>
      </c>
      <c r="D8" s="2" t="s">
        <v>17</v>
      </c>
      <c r="E8" s="9"/>
      <c r="F8" s="10"/>
      <c r="G8" s="11">
        <v>8</v>
      </c>
      <c r="I8" s="20"/>
      <c r="J8" s="21">
        <f t="shared" si="0"/>
        <v>0</v>
      </c>
      <c r="K8" s="22">
        <f t="shared" si="1"/>
        <v>5</v>
      </c>
      <c r="L8" s="20"/>
      <c r="M8" s="23">
        <f t="shared" si="2"/>
        <v>0</v>
      </c>
      <c r="N8" s="22">
        <f t="shared" si="3"/>
        <v>5</v>
      </c>
      <c r="O8" s="18"/>
      <c r="P8" s="19"/>
      <c r="R8" s="2">
        <v>7</v>
      </c>
      <c r="S8" s="2" t="s">
        <v>32</v>
      </c>
      <c r="T8" s="11">
        <v>6</v>
      </c>
      <c r="V8" s="15">
        <v>30</v>
      </c>
      <c r="W8" s="24">
        <f t="shared" si="4"/>
        <v>0.56603773584905659</v>
      </c>
      <c r="X8" s="17">
        <f t="shared" si="5"/>
        <v>6</v>
      </c>
      <c r="Y8" s="15">
        <v>13</v>
      </c>
      <c r="Z8" s="16">
        <f t="shared" si="6"/>
        <v>0.52</v>
      </c>
      <c r="AA8" s="17">
        <f t="shared" si="7"/>
        <v>6</v>
      </c>
      <c r="AB8" s="18">
        <f t="shared" si="8"/>
        <v>6</v>
      </c>
      <c r="AC8" s="19">
        <f t="shared" si="9"/>
        <v>6</v>
      </c>
    </row>
    <row r="9" spans="2:29" x14ac:dyDescent="0.25">
      <c r="C9" s="2">
        <v>11</v>
      </c>
      <c r="D9" s="2" t="s">
        <v>18</v>
      </c>
      <c r="E9" s="9"/>
      <c r="F9" s="10"/>
      <c r="G9" s="11">
        <v>8</v>
      </c>
      <c r="I9" s="12">
        <v>44</v>
      </c>
      <c r="J9" s="13">
        <f t="shared" si="0"/>
        <v>0.83018867924528306</v>
      </c>
      <c r="K9" s="14">
        <f t="shared" si="1"/>
        <v>9</v>
      </c>
      <c r="L9" s="15">
        <v>24</v>
      </c>
      <c r="M9" s="16">
        <f t="shared" si="2"/>
        <v>0.96</v>
      </c>
      <c r="N9" s="17">
        <f t="shared" si="3"/>
        <v>9</v>
      </c>
      <c r="O9" s="18">
        <f>(N9+K9+G9)/3</f>
        <v>8.6666666666666661</v>
      </c>
      <c r="P9" s="19">
        <f>MROUND(O9,1)</f>
        <v>9</v>
      </c>
      <c r="R9" s="2">
        <v>11</v>
      </c>
      <c r="S9" s="2" t="s">
        <v>31</v>
      </c>
      <c r="T9" s="11">
        <v>8</v>
      </c>
      <c r="V9" s="12">
        <v>51</v>
      </c>
      <c r="W9" s="13">
        <f t="shared" si="4"/>
        <v>0.96226415094339623</v>
      </c>
      <c r="X9" s="14">
        <f t="shared" si="5"/>
        <v>9</v>
      </c>
      <c r="Y9" s="15">
        <v>21</v>
      </c>
      <c r="Z9" s="16">
        <f t="shared" si="6"/>
        <v>0.84</v>
      </c>
      <c r="AA9" s="17">
        <f t="shared" si="7"/>
        <v>9</v>
      </c>
      <c r="AB9" s="18">
        <f t="shared" si="8"/>
        <v>8.6666666666666661</v>
      </c>
      <c r="AC9" s="19">
        <f t="shared" si="9"/>
        <v>9</v>
      </c>
    </row>
    <row r="10" spans="2:29" x14ac:dyDescent="0.25">
      <c r="C10" s="2">
        <v>13</v>
      </c>
      <c r="D10" s="2" t="s">
        <v>19</v>
      </c>
      <c r="E10" s="9"/>
      <c r="F10" s="10"/>
      <c r="G10" s="11">
        <v>6</v>
      </c>
      <c r="I10" s="12">
        <v>49</v>
      </c>
      <c r="J10" s="13">
        <f t="shared" si="0"/>
        <v>0.92452830188679247</v>
      </c>
      <c r="K10" s="14">
        <f t="shared" si="1"/>
        <v>9</v>
      </c>
      <c r="L10" s="15">
        <v>23</v>
      </c>
      <c r="M10" s="16">
        <f t="shared" si="2"/>
        <v>0.92</v>
      </c>
      <c r="N10" s="17">
        <f t="shared" si="3"/>
        <v>9</v>
      </c>
      <c r="O10" s="18">
        <f>(N10+K10+G10)/3</f>
        <v>8</v>
      </c>
      <c r="P10" s="19">
        <f>MROUND(O10,1)</f>
        <v>8</v>
      </c>
      <c r="R10" s="2">
        <v>13</v>
      </c>
      <c r="S10" s="2" t="s">
        <v>29</v>
      </c>
      <c r="T10" s="11">
        <v>8</v>
      </c>
      <c r="V10" s="12">
        <v>46</v>
      </c>
      <c r="W10" s="13">
        <f t="shared" si="4"/>
        <v>0.86792452830188682</v>
      </c>
      <c r="X10" s="14">
        <f t="shared" si="5"/>
        <v>9</v>
      </c>
      <c r="Y10" s="15">
        <v>22</v>
      </c>
      <c r="Z10" s="16">
        <f t="shared" si="6"/>
        <v>0.88</v>
      </c>
      <c r="AA10" s="17">
        <f t="shared" si="7"/>
        <v>9</v>
      </c>
      <c r="AB10" s="18">
        <f t="shared" si="8"/>
        <v>8.6666666666666661</v>
      </c>
      <c r="AC10" s="19">
        <f t="shared" si="9"/>
        <v>9</v>
      </c>
    </row>
    <row r="11" spans="2:29" x14ac:dyDescent="0.25">
      <c r="C11" s="2">
        <v>14</v>
      </c>
      <c r="D11" s="2" t="s">
        <v>20</v>
      </c>
      <c r="E11" s="9"/>
      <c r="F11" s="10"/>
      <c r="G11" s="11">
        <v>8</v>
      </c>
      <c r="I11" s="20"/>
      <c r="J11" s="21">
        <f t="shared" si="0"/>
        <v>0</v>
      </c>
      <c r="K11" s="22">
        <f t="shared" si="1"/>
        <v>5</v>
      </c>
      <c r="L11" s="20"/>
      <c r="M11" s="23">
        <f t="shared" si="2"/>
        <v>0</v>
      </c>
      <c r="N11" s="22">
        <f t="shared" si="3"/>
        <v>5</v>
      </c>
      <c r="O11" s="18"/>
      <c r="P11" s="19"/>
      <c r="R11" s="2">
        <v>14</v>
      </c>
      <c r="S11" s="2" t="s">
        <v>27</v>
      </c>
      <c r="T11" s="11">
        <v>8</v>
      </c>
      <c r="V11" s="15">
        <v>38</v>
      </c>
      <c r="W11" s="24">
        <f t="shared" si="4"/>
        <v>0.71698113207547165</v>
      </c>
      <c r="X11" s="17">
        <f t="shared" si="5"/>
        <v>8</v>
      </c>
      <c r="Y11" s="15">
        <v>19</v>
      </c>
      <c r="Z11" s="16">
        <f t="shared" si="6"/>
        <v>0.76</v>
      </c>
      <c r="AA11" s="17">
        <f t="shared" si="7"/>
        <v>8</v>
      </c>
      <c r="AB11" s="18">
        <f t="shared" si="8"/>
        <v>8</v>
      </c>
      <c r="AC11" s="19">
        <f t="shared" si="9"/>
        <v>8</v>
      </c>
    </row>
    <row r="12" spans="2:29" x14ac:dyDescent="0.25">
      <c r="C12" s="2">
        <v>18</v>
      </c>
      <c r="D12" s="2" t="s">
        <v>21</v>
      </c>
      <c r="E12" s="9"/>
      <c r="F12" s="10"/>
      <c r="G12" s="11">
        <v>7</v>
      </c>
      <c r="I12" s="12">
        <v>40</v>
      </c>
      <c r="J12" s="13">
        <f t="shared" si="0"/>
        <v>0.75471698113207553</v>
      </c>
      <c r="K12" s="14">
        <f t="shared" si="1"/>
        <v>8</v>
      </c>
      <c r="L12" s="15">
        <v>20</v>
      </c>
      <c r="M12" s="16">
        <f t="shared" si="2"/>
        <v>0.8</v>
      </c>
      <c r="N12" s="17">
        <f t="shared" si="3"/>
        <v>8</v>
      </c>
      <c r="O12" s="18">
        <f t="shared" ref="O12:O23" si="10">(N12+K12+G12)/3</f>
        <v>7.666666666666667</v>
      </c>
      <c r="P12" s="19">
        <f t="shared" ref="P12:P23" si="11">MROUND(O12,1)</f>
        <v>8</v>
      </c>
      <c r="R12" s="2">
        <v>18</v>
      </c>
      <c r="S12" s="2" t="s">
        <v>17</v>
      </c>
      <c r="T12" s="11">
        <v>8</v>
      </c>
      <c r="V12" s="20"/>
      <c r="W12" s="21">
        <f t="shared" si="4"/>
        <v>0</v>
      </c>
      <c r="X12" s="22">
        <f t="shared" si="5"/>
        <v>5</v>
      </c>
      <c r="Y12" s="20"/>
      <c r="Z12" s="23">
        <f t="shared" si="6"/>
        <v>0</v>
      </c>
      <c r="AA12" s="22">
        <f t="shared" si="7"/>
        <v>5</v>
      </c>
      <c r="AB12" s="18"/>
      <c r="AC12" s="19"/>
    </row>
    <row r="13" spans="2:29" x14ac:dyDescent="0.25">
      <c r="C13" s="2">
        <v>24</v>
      </c>
      <c r="D13" s="2" t="s">
        <v>22</v>
      </c>
      <c r="E13" s="9"/>
      <c r="F13" s="10"/>
      <c r="G13" s="11">
        <v>8</v>
      </c>
      <c r="I13" s="12">
        <v>51</v>
      </c>
      <c r="J13" s="13">
        <f t="shared" si="0"/>
        <v>0.96226415094339623</v>
      </c>
      <c r="K13" s="14">
        <f t="shared" si="1"/>
        <v>9</v>
      </c>
      <c r="L13" s="15">
        <v>23</v>
      </c>
      <c r="M13" s="16">
        <f t="shared" si="2"/>
        <v>0.92</v>
      </c>
      <c r="N13" s="17">
        <f t="shared" si="3"/>
        <v>9</v>
      </c>
      <c r="O13" s="18">
        <f t="shared" si="10"/>
        <v>8.6666666666666661</v>
      </c>
      <c r="P13" s="19">
        <f t="shared" si="11"/>
        <v>9</v>
      </c>
      <c r="R13" s="2">
        <v>24</v>
      </c>
      <c r="S13" s="2" t="s">
        <v>22</v>
      </c>
      <c r="T13" s="11">
        <v>8</v>
      </c>
      <c r="V13" s="12">
        <v>51</v>
      </c>
      <c r="W13" s="13">
        <f t="shared" si="4"/>
        <v>0.96226415094339623</v>
      </c>
      <c r="X13" s="14">
        <f t="shared" si="5"/>
        <v>9</v>
      </c>
      <c r="Y13" s="15">
        <v>23</v>
      </c>
      <c r="Z13" s="16">
        <f t="shared" si="6"/>
        <v>0.92</v>
      </c>
      <c r="AA13" s="17">
        <f t="shared" si="7"/>
        <v>9</v>
      </c>
      <c r="AB13" s="18">
        <f>(AA13+X13+T13)/3</f>
        <v>8.6666666666666661</v>
      </c>
      <c r="AC13" s="19">
        <f>MROUND(AB13,1)</f>
        <v>9</v>
      </c>
    </row>
    <row r="14" spans="2:29" x14ac:dyDescent="0.25">
      <c r="C14" s="2">
        <v>26</v>
      </c>
      <c r="D14" s="2" t="s">
        <v>23</v>
      </c>
      <c r="E14" s="9"/>
      <c r="F14" s="10"/>
      <c r="G14" s="11">
        <v>8</v>
      </c>
      <c r="I14" s="12">
        <v>41</v>
      </c>
      <c r="J14" s="13">
        <f t="shared" si="0"/>
        <v>0.77358490566037741</v>
      </c>
      <c r="K14" s="14">
        <f t="shared" si="1"/>
        <v>8</v>
      </c>
      <c r="L14" s="15">
        <v>24</v>
      </c>
      <c r="M14" s="16">
        <f t="shared" si="2"/>
        <v>0.96</v>
      </c>
      <c r="N14" s="17">
        <f t="shared" si="3"/>
        <v>9</v>
      </c>
      <c r="O14" s="18">
        <f t="shared" si="10"/>
        <v>8.3333333333333339</v>
      </c>
      <c r="P14" s="19">
        <f t="shared" si="11"/>
        <v>8</v>
      </c>
      <c r="R14" s="2">
        <v>26</v>
      </c>
      <c r="S14" s="2" t="s">
        <v>23</v>
      </c>
      <c r="T14" s="11">
        <v>8</v>
      </c>
      <c r="V14" s="12">
        <v>41</v>
      </c>
      <c r="W14" s="13">
        <f t="shared" si="4"/>
        <v>0.77358490566037741</v>
      </c>
      <c r="X14" s="14">
        <f t="shared" si="5"/>
        <v>8</v>
      </c>
      <c r="Y14" s="15">
        <v>24</v>
      </c>
      <c r="Z14" s="16">
        <f t="shared" si="6"/>
        <v>0.96</v>
      </c>
      <c r="AA14" s="17">
        <f t="shared" si="7"/>
        <v>9</v>
      </c>
      <c r="AB14" s="18">
        <f>(AA14+X14+T14)/3</f>
        <v>8.3333333333333339</v>
      </c>
      <c r="AC14" s="19">
        <f>MROUND(AB14,1)</f>
        <v>8</v>
      </c>
    </row>
    <row r="15" spans="2:29" x14ac:dyDescent="0.25">
      <c r="C15" s="2">
        <v>31</v>
      </c>
      <c r="D15" s="2" t="s">
        <v>24</v>
      </c>
      <c r="E15" s="9"/>
      <c r="F15" s="10"/>
      <c r="G15" s="11">
        <v>6</v>
      </c>
      <c r="I15" s="12">
        <v>44</v>
      </c>
      <c r="J15" s="13">
        <f t="shared" si="0"/>
        <v>0.83018867924528306</v>
      </c>
      <c r="K15" s="14">
        <f t="shared" si="1"/>
        <v>9</v>
      </c>
      <c r="L15" s="15">
        <v>22</v>
      </c>
      <c r="M15" s="16">
        <f t="shared" si="2"/>
        <v>0.88</v>
      </c>
      <c r="N15" s="17">
        <f t="shared" si="3"/>
        <v>9</v>
      </c>
      <c r="O15" s="18">
        <f t="shared" si="10"/>
        <v>8</v>
      </c>
      <c r="P15" s="19">
        <f t="shared" si="11"/>
        <v>8</v>
      </c>
      <c r="R15" s="2">
        <v>31</v>
      </c>
      <c r="S15" s="2" t="s">
        <v>16</v>
      </c>
      <c r="T15" s="11">
        <v>7</v>
      </c>
      <c r="V15" s="12">
        <v>28</v>
      </c>
      <c r="W15" s="13">
        <f t="shared" si="4"/>
        <v>0.52830188679245282</v>
      </c>
      <c r="X15" s="14">
        <f t="shared" si="5"/>
        <v>6</v>
      </c>
      <c r="Y15" s="20">
        <v>11</v>
      </c>
      <c r="Z15" s="23">
        <f t="shared" si="6"/>
        <v>0.44</v>
      </c>
      <c r="AA15" s="22">
        <f t="shared" si="7"/>
        <v>5</v>
      </c>
      <c r="AB15" s="18"/>
      <c r="AC15" s="19"/>
    </row>
    <row r="16" spans="2:29" x14ac:dyDescent="0.25">
      <c r="C16" s="2">
        <v>32</v>
      </c>
      <c r="D16" s="2" t="s">
        <v>25</v>
      </c>
      <c r="E16" s="9"/>
      <c r="F16" s="10"/>
      <c r="G16" s="11">
        <v>7</v>
      </c>
      <c r="I16" s="12">
        <v>40</v>
      </c>
      <c r="J16" s="13">
        <f t="shared" si="0"/>
        <v>0.75471698113207553</v>
      </c>
      <c r="K16" s="14">
        <f t="shared" si="1"/>
        <v>8</v>
      </c>
      <c r="L16" s="15">
        <v>21</v>
      </c>
      <c r="M16" s="16">
        <f t="shared" si="2"/>
        <v>0.84</v>
      </c>
      <c r="N16" s="17">
        <f t="shared" si="3"/>
        <v>9</v>
      </c>
      <c r="O16" s="18">
        <f t="shared" si="10"/>
        <v>8</v>
      </c>
      <c r="P16" s="19">
        <f t="shared" si="11"/>
        <v>8</v>
      </c>
      <c r="R16" s="2">
        <v>32</v>
      </c>
      <c r="S16" s="2" t="s">
        <v>21</v>
      </c>
      <c r="T16" s="11">
        <v>7</v>
      </c>
      <c r="V16" s="12">
        <v>40</v>
      </c>
      <c r="W16" s="13">
        <f t="shared" si="4"/>
        <v>0.75471698113207553</v>
      </c>
      <c r="X16" s="14">
        <f t="shared" si="5"/>
        <v>8</v>
      </c>
      <c r="Y16" s="15">
        <v>20</v>
      </c>
      <c r="Z16" s="16">
        <f t="shared" si="6"/>
        <v>0.8</v>
      </c>
      <c r="AA16" s="17">
        <f t="shared" si="7"/>
        <v>8</v>
      </c>
      <c r="AB16" s="18">
        <f>(AA16+X16+T16)/3</f>
        <v>7.666666666666667</v>
      </c>
      <c r="AC16" s="19">
        <f>MROUND(AB16,1)</f>
        <v>8</v>
      </c>
    </row>
    <row r="17" spans="3:29" x14ac:dyDescent="0.25">
      <c r="C17" s="2">
        <v>34</v>
      </c>
      <c r="D17" s="2" t="s">
        <v>26</v>
      </c>
      <c r="E17" s="9"/>
      <c r="F17" s="10"/>
      <c r="G17" s="11">
        <v>8</v>
      </c>
      <c r="I17" s="12">
        <v>52</v>
      </c>
      <c r="J17" s="13">
        <f t="shared" si="0"/>
        <v>0.98113207547169812</v>
      </c>
      <c r="K17" s="14">
        <f t="shared" si="1"/>
        <v>9</v>
      </c>
      <c r="L17" s="15">
        <v>21</v>
      </c>
      <c r="M17" s="16">
        <f t="shared" si="2"/>
        <v>0.84</v>
      </c>
      <c r="N17" s="17">
        <f t="shared" si="3"/>
        <v>9</v>
      </c>
      <c r="O17" s="18">
        <f t="shared" si="10"/>
        <v>8.6666666666666661</v>
      </c>
      <c r="P17" s="19">
        <f t="shared" si="11"/>
        <v>9</v>
      </c>
      <c r="R17" s="2">
        <v>34</v>
      </c>
      <c r="S17" s="2" t="s">
        <v>30</v>
      </c>
      <c r="T17" s="11">
        <v>9</v>
      </c>
      <c r="V17" s="15">
        <v>39</v>
      </c>
      <c r="W17" s="24">
        <f t="shared" si="4"/>
        <v>0.73584905660377353</v>
      </c>
      <c r="X17" s="17">
        <f t="shared" si="5"/>
        <v>8</v>
      </c>
      <c r="Y17" s="15">
        <v>23</v>
      </c>
      <c r="Z17" s="16">
        <f t="shared" si="6"/>
        <v>0.92</v>
      </c>
      <c r="AA17" s="17">
        <f t="shared" si="7"/>
        <v>9</v>
      </c>
      <c r="AB17" s="18">
        <f>(AA17+X17+T17)/3</f>
        <v>8.6666666666666661</v>
      </c>
      <c r="AC17" s="19">
        <f>MROUND(AB17,1)</f>
        <v>9</v>
      </c>
    </row>
    <row r="18" spans="3:29" x14ac:dyDescent="0.25">
      <c r="C18" s="2">
        <v>35</v>
      </c>
      <c r="D18" s="2" t="s">
        <v>27</v>
      </c>
      <c r="E18" s="9"/>
      <c r="F18" s="10"/>
      <c r="G18" s="11">
        <v>8</v>
      </c>
      <c r="I18" s="15">
        <v>38</v>
      </c>
      <c r="J18" s="24">
        <f t="shared" si="0"/>
        <v>0.71698113207547165</v>
      </c>
      <c r="K18" s="17">
        <f t="shared" si="1"/>
        <v>8</v>
      </c>
      <c r="L18" s="15">
        <v>19</v>
      </c>
      <c r="M18" s="16">
        <f t="shared" si="2"/>
        <v>0.76</v>
      </c>
      <c r="N18" s="17">
        <f t="shared" si="3"/>
        <v>8</v>
      </c>
      <c r="O18" s="18">
        <f t="shared" si="10"/>
        <v>8</v>
      </c>
      <c r="P18" s="19">
        <f t="shared" si="11"/>
        <v>8</v>
      </c>
      <c r="R18" s="2">
        <v>35</v>
      </c>
      <c r="S18" s="2" t="s">
        <v>20</v>
      </c>
      <c r="T18" s="11">
        <v>8</v>
      </c>
      <c r="V18" s="20"/>
      <c r="W18" s="21">
        <f t="shared" si="4"/>
        <v>0</v>
      </c>
      <c r="X18" s="22">
        <f t="shared" si="5"/>
        <v>5</v>
      </c>
      <c r="Y18" s="20"/>
      <c r="Z18" s="23">
        <f t="shared" si="6"/>
        <v>0</v>
      </c>
      <c r="AA18" s="22">
        <f t="shared" si="7"/>
        <v>5</v>
      </c>
      <c r="AB18" s="18"/>
      <c r="AC18" s="19"/>
    </row>
    <row r="19" spans="3:29" x14ac:dyDescent="0.25">
      <c r="C19" s="2">
        <v>36</v>
      </c>
      <c r="D19" s="2" t="s">
        <v>28</v>
      </c>
      <c r="E19" s="9"/>
      <c r="F19" s="10"/>
      <c r="G19" s="11">
        <v>8</v>
      </c>
      <c r="I19" s="12">
        <v>42</v>
      </c>
      <c r="J19" s="13">
        <f t="shared" si="0"/>
        <v>0.79245283018867929</v>
      </c>
      <c r="K19" s="14">
        <f t="shared" si="1"/>
        <v>8</v>
      </c>
      <c r="L19" s="15">
        <v>22</v>
      </c>
      <c r="M19" s="16">
        <f t="shared" si="2"/>
        <v>0.88</v>
      </c>
      <c r="N19" s="17">
        <f t="shared" si="3"/>
        <v>9</v>
      </c>
      <c r="O19" s="18">
        <f t="shared" si="10"/>
        <v>8.3333333333333339</v>
      </c>
      <c r="P19" s="19">
        <f t="shared" si="11"/>
        <v>8</v>
      </c>
      <c r="R19" s="2">
        <v>36</v>
      </c>
      <c r="S19" s="2" t="s">
        <v>25</v>
      </c>
      <c r="T19" s="11">
        <v>7</v>
      </c>
      <c r="V19" s="12">
        <v>40</v>
      </c>
      <c r="W19" s="13">
        <f t="shared" si="4"/>
        <v>0.75471698113207553</v>
      </c>
      <c r="X19" s="14">
        <f t="shared" si="5"/>
        <v>8</v>
      </c>
      <c r="Y19" s="15">
        <v>21</v>
      </c>
      <c r="Z19" s="16">
        <f t="shared" si="6"/>
        <v>0.84</v>
      </c>
      <c r="AA19" s="17">
        <f t="shared" si="7"/>
        <v>9</v>
      </c>
      <c r="AB19" s="18">
        <f>(AA19+X19+T19)/3</f>
        <v>8</v>
      </c>
      <c r="AC19" s="19">
        <f>MROUND(AB19,1)</f>
        <v>8</v>
      </c>
    </row>
    <row r="20" spans="3:29" x14ac:dyDescent="0.25">
      <c r="C20" s="2">
        <v>37</v>
      </c>
      <c r="D20" s="2" t="s">
        <v>29</v>
      </c>
      <c r="E20" s="9"/>
      <c r="F20" s="10"/>
      <c r="G20" s="11">
        <v>8</v>
      </c>
      <c r="I20" s="12">
        <v>46</v>
      </c>
      <c r="J20" s="13">
        <f t="shared" si="0"/>
        <v>0.86792452830188682</v>
      </c>
      <c r="K20" s="14">
        <f t="shared" si="1"/>
        <v>9</v>
      </c>
      <c r="L20" s="15">
        <v>22</v>
      </c>
      <c r="M20" s="16">
        <f t="shared" si="2"/>
        <v>0.88</v>
      </c>
      <c r="N20" s="17">
        <f t="shared" si="3"/>
        <v>9</v>
      </c>
      <c r="O20" s="18">
        <f t="shared" si="10"/>
        <v>8.6666666666666661</v>
      </c>
      <c r="P20" s="19">
        <f t="shared" si="11"/>
        <v>9</v>
      </c>
      <c r="R20" s="2">
        <v>37</v>
      </c>
      <c r="S20" s="2" t="s">
        <v>15</v>
      </c>
      <c r="T20" s="11">
        <v>7</v>
      </c>
      <c r="V20" s="12">
        <v>42</v>
      </c>
      <c r="W20" s="13">
        <f t="shared" si="4"/>
        <v>0.79245283018867929</v>
      </c>
      <c r="X20" s="14">
        <f t="shared" si="5"/>
        <v>8</v>
      </c>
      <c r="Y20" s="15">
        <v>22</v>
      </c>
      <c r="Z20" s="16">
        <f t="shared" si="6"/>
        <v>0.88</v>
      </c>
      <c r="AA20" s="17">
        <f t="shared" si="7"/>
        <v>9</v>
      </c>
      <c r="AB20" s="18">
        <f>(AA20+X20+T20)/3</f>
        <v>8</v>
      </c>
      <c r="AC20" s="19">
        <f>MROUND(AB20,1)</f>
        <v>8</v>
      </c>
    </row>
    <row r="21" spans="3:29" x14ac:dyDescent="0.25">
      <c r="C21" s="2">
        <v>38</v>
      </c>
      <c r="D21" s="2" t="s">
        <v>30</v>
      </c>
      <c r="E21" s="9"/>
      <c r="F21" s="10"/>
      <c r="G21" s="11">
        <v>9</v>
      </c>
      <c r="I21" s="15">
        <v>39</v>
      </c>
      <c r="J21" s="24">
        <f t="shared" si="0"/>
        <v>0.73584905660377353</v>
      </c>
      <c r="K21" s="17">
        <f t="shared" si="1"/>
        <v>8</v>
      </c>
      <c r="L21" s="15">
        <v>23</v>
      </c>
      <c r="M21" s="16">
        <f t="shared" si="2"/>
        <v>0.92</v>
      </c>
      <c r="N21" s="17">
        <f t="shared" si="3"/>
        <v>9</v>
      </c>
      <c r="O21" s="18">
        <f t="shared" si="10"/>
        <v>8.6666666666666661</v>
      </c>
      <c r="P21" s="19">
        <f t="shared" si="11"/>
        <v>9</v>
      </c>
      <c r="R21" s="2">
        <v>38</v>
      </c>
      <c r="S21" s="2" t="s">
        <v>24</v>
      </c>
      <c r="T21" s="11">
        <v>6</v>
      </c>
      <c r="V21" s="12">
        <v>44</v>
      </c>
      <c r="W21" s="13">
        <f t="shared" si="4"/>
        <v>0.83018867924528306</v>
      </c>
      <c r="X21" s="14">
        <f t="shared" si="5"/>
        <v>9</v>
      </c>
      <c r="Y21" s="15">
        <v>22</v>
      </c>
      <c r="Z21" s="16">
        <f t="shared" si="6"/>
        <v>0.88</v>
      </c>
      <c r="AA21" s="17">
        <f t="shared" si="7"/>
        <v>9</v>
      </c>
      <c r="AB21" s="18">
        <f>(AA21+X21+T21)/3</f>
        <v>8</v>
      </c>
      <c r="AC21" s="19">
        <f>MROUND(AB21,1)</f>
        <v>8</v>
      </c>
    </row>
    <row r="22" spans="3:29" x14ac:dyDescent="0.25">
      <c r="C22" s="2">
        <v>39</v>
      </c>
      <c r="D22" s="2" t="s">
        <v>31</v>
      </c>
      <c r="E22" s="9"/>
      <c r="F22" s="10"/>
      <c r="G22" s="11">
        <v>8</v>
      </c>
      <c r="I22" s="12">
        <v>51</v>
      </c>
      <c r="J22" s="13">
        <f t="shared" si="0"/>
        <v>0.96226415094339623</v>
      </c>
      <c r="K22" s="14">
        <f t="shared" si="1"/>
        <v>9</v>
      </c>
      <c r="L22" s="15">
        <v>21</v>
      </c>
      <c r="M22" s="16">
        <f t="shared" si="2"/>
        <v>0.84</v>
      </c>
      <c r="N22" s="17">
        <f t="shared" si="3"/>
        <v>9</v>
      </c>
      <c r="O22" s="18">
        <f t="shared" si="10"/>
        <v>8.6666666666666661</v>
      </c>
      <c r="P22" s="19">
        <f t="shared" si="11"/>
        <v>9</v>
      </c>
      <c r="R22" s="2">
        <v>39</v>
      </c>
      <c r="S22" s="2" t="s">
        <v>13</v>
      </c>
      <c r="T22" s="11">
        <v>10</v>
      </c>
      <c r="V22" s="12">
        <v>48</v>
      </c>
      <c r="W22" s="13">
        <f t="shared" si="4"/>
        <v>0.90566037735849059</v>
      </c>
      <c r="X22" s="14">
        <f t="shared" si="5"/>
        <v>9</v>
      </c>
      <c r="Y22" s="15">
        <v>25</v>
      </c>
      <c r="Z22" s="16">
        <f t="shared" si="6"/>
        <v>1</v>
      </c>
      <c r="AA22" s="17">
        <f t="shared" si="7"/>
        <v>9</v>
      </c>
      <c r="AB22" s="18">
        <f>(AA22+X22+T22)/3</f>
        <v>9.3333333333333339</v>
      </c>
      <c r="AC22" s="19">
        <f>MROUND(AB22,1)</f>
        <v>9</v>
      </c>
    </row>
    <row r="23" spans="3:29" x14ac:dyDescent="0.25">
      <c r="C23" s="2">
        <v>40</v>
      </c>
      <c r="D23" s="2" t="s">
        <v>32</v>
      </c>
      <c r="E23" s="9"/>
      <c r="F23" s="10"/>
      <c r="G23" s="11">
        <v>6</v>
      </c>
      <c r="I23" s="15">
        <v>30</v>
      </c>
      <c r="J23" s="24">
        <f t="shared" si="0"/>
        <v>0.56603773584905659</v>
      </c>
      <c r="K23" s="17">
        <f t="shared" si="1"/>
        <v>6</v>
      </c>
      <c r="L23" s="15">
        <v>13</v>
      </c>
      <c r="M23" s="16">
        <f t="shared" si="2"/>
        <v>0.52</v>
      </c>
      <c r="N23" s="17">
        <f t="shared" si="3"/>
        <v>6</v>
      </c>
      <c r="O23" s="18">
        <f t="shared" si="10"/>
        <v>6</v>
      </c>
      <c r="P23" s="19">
        <f t="shared" si="11"/>
        <v>6</v>
      </c>
      <c r="R23" s="2">
        <v>40</v>
      </c>
      <c r="S23" s="2"/>
      <c r="T23" s="11">
        <v>6</v>
      </c>
      <c r="V23" s="20"/>
      <c r="W23" s="21">
        <f t="shared" si="4"/>
        <v>0</v>
      </c>
      <c r="X23" s="22">
        <f t="shared" si="5"/>
        <v>5</v>
      </c>
      <c r="Y23" s="20"/>
      <c r="Z23" s="23">
        <f t="shared" si="6"/>
        <v>0</v>
      </c>
      <c r="AA23" s="22">
        <f t="shared" si="7"/>
        <v>5</v>
      </c>
      <c r="AB23" s="18"/>
      <c r="AC23" s="19"/>
    </row>
    <row r="25" spans="3:29" x14ac:dyDescent="0.25">
      <c r="I25" s="31" t="s">
        <v>33</v>
      </c>
      <c r="J25" s="32"/>
      <c r="K25" s="33"/>
      <c r="V25" s="31" t="s">
        <v>33</v>
      </c>
      <c r="W25" s="32"/>
      <c r="X25" s="33"/>
    </row>
    <row r="26" spans="3:29" x14ac:dyDescent="0.25">
      <c r="I26" s="25">
        <v>0</v>
      </c>
      <c r="J26" s="26">
        <v>0.5</v>
      </c>
      <c r="K26" s="27">
        <v>5</v>
      </c>
      <c r="V26" s="25">
        <v>0</v>
      </c>
      <c r="W26" s="26">
        <v>0.5</v>
      </c>
      <c r="X26" s="27">
        <v>5</v>
      </c>
    </row>
    <row r="27" spans="3:29" x14ac:dyDescent="0.25">
      <c r="I27" s="25">
        <v>0.51</v>
      </c>
      <c r="J27" s="26">
        <v>0.6</v>
      </c>
      <c r="K27" s="27">
        <v>6</v>
      </c>
      <c r="V27" s="25">
        <v>0.51</v>
      </c>
      <c r="W27" s="26">
        <v>0.6</v>
      </c>
      <c r="X27" s="27">
        <v>6</v>
      </c>
    </row>
    <row r="28" spans="3:29" x14ac:dyDescent="0.25">
      <c r="I28" s="25">
        <v>0.61</v>
      </c>
      <c r="J28" s="26">
        <v>0.5</v>
      </c>
      <c r="K28" s="27">
        <v>7</v>
      </c>
      <c r="V28" s="25">
        <v>0.61</v>
      </c>
      <c r="W28" s="26">
        <v>0.5</v>
      </c>
      <c r="X28" s="27">
        <v>7</v>
      </c>
    </row>
    <row r="29" spans="3:29" x14ac:dyDescent="0.25">
      <c r="I29" s="25">
        <v>0.71</v>
      </c>
      <c r="J29" s="26">
        <v>0.7</v>
      </c>
      <c r="K29" s="27">
        <v>8</v>
      </c>
      <c r="V29" s="25">
        <v>0.71</v>
      </c>
      <c r="W29" s="26">
        <v>0.7</v>
      </c>
      <c r="X29" s="27">
        <v>8</v>
      </c>
    </row>
    <row r="30" spans="3:29" x14ac:dyDescent="0.25">
      <c r="I30" s="25">
        <v>0.81</v>
      </c>
      <c r="J30" s="26">
        <v>0.9</v>
      </c>
      <c r="K30" s="27">
        <v>9</v>
      </c>
      <c r="V30" s="25">
        <v>0.81</v>
      </c>
      <c r="W30" s="26">
        <v>0.9</v>
      </c>
      <c r="X30" s="27">
        <v>9</v>
      </c>
    </row>
    <row r="31" spans="3:29" x14ac:dyDescent="0.25">
      <c r="I31" s="25">
        <v>0.91</v>
      </c>
      <c r="J31" s="26">
        <v>1</v>
      </c>
      <c r="K31" s="27">
        <v>10</v>
      </c>
      <c r="V31" s="25">
        <v>0.91</v>
      </c>
      <c r="W31" s="26">
        <v>1</v>
      </c>
      <c r="X31" s="27">
        <v>10</v>
      </c>
    </row>
  </sheetData>
  <sortState ref="S4:AC23">
    <sortCondition ref="S4:S23"/>
  </sortState>
  <mergeCells count="8">
    <mergeCell ref="Y2:AA2"/>
    <mergeCell ref="V25:X25"/>
    <mergeCell ref="C2:G2"/>
    <mergeCell ref="I2:K2"/>
    <mergeCell ref="L2:N2"/>
    <mergeCell ref="I25:K25"/>
    <mergeCell ref="R2:T2"/>
    <mergeCell ref="V2:X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05.02.2020.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win10</cp:lastModifiedBy>
  <dcterms:created xsi:type="dcterms:W3CDTF">2020-02-23T13:20:35Z</dcterms:created>
  <dcterms:modified xsi:type="dcterms:W3CDTF">2020-02-25T09:01:43Z</dcterms:modified>
</cp:coreProperties>
</file>